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<sst xmlns="http://schemas.openxmlformats.org/spreadsheetml/2006/main" count="17" uniqueCount="10">
  <si>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A. Based on survivorship (cohort or stationary)</t>
  </si>
  <si>
    <t>Age</t>
  </si>
  <si>
    <t>B. Based on age at death (stationary)</t>
  </si>
  <si>
    <t>dx</t>
  </si>
  <si>
    <t>ex</t>
  </si>
  <si>
    <t>Life Tables (Appendix 14.1)</t>
  </si>
  <si>
    <t>lx</t>
  </si>
  <si>
    <t>No. alive</t>
  </si>
  <si>
    <t>No. dying</t>
  </si>
  <si>
    <t>qx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</si>
</sst>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3">
    <xf numFmtId="0" fontId="0" fillId="0" borderId="0" xfId="0" applyAlignment="1">
      <alignment/>
    </xf>
    <xf numFmtId="20" fontId="0" fillId="0" borderId="0" xfId="0" applyAlignment="1">
      <alignment/>
    </xf>
    <xf numFmtId="0" fontId="3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405"/>
          <c:w val="0.75175"/>
          <c:h val="0.8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A!$A$5:$A$20</c:f>
              <c:numCache/>
            </c:numRef>
          </c:xVal>
          <c:yVal>
            <c:numRef>
              <c:f>A!$D$5:$D$20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A!$A$5:$A$20</c:f>
              <c:numCache/>
            </c:numRef>
          </c:xVal>
          <c:yVal>
            <c:numRef>
              <c:f>A!$D$30:$D$45</c:f>
              <c:numCache/>
            </c:numRef>
          </c:yVal>
          <c:smooth val="0"/>
        </c:ser>
        <c:axId val="52877846"/>
        <c:axId val="6138567"/>
      </c:scatterChart>
      <c:valAx>
        <c:axId val="52877846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 val="autoZero"/>
        <c:crossBetween val="midCat"/>
        <c:dispUnits/>
      </c:valAx>
      <c:valAx>
        <c:axId val="6138567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of survival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405"/>
          <c:w val="0.751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A!$A$5:$A$19</c:f>
              <c:numCache/>
            </c:numRef>
          </c:xVal>
          <c:yVal>
            <c:numRef>
              <c:f>A!$F$5:$F$19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A!$A$5:$A$19</c:f>
              <c:numCache/>
            </c:numRef>
          </c:xVal>
          <c:yVal>
            <c:numRef>
              <c:f>A!$F$30:$F$45</c:f>
              <c:numCache>
                <c:ptCount val="16"/>
                <c:pt idx="0">
                  <c:v>0.19901315789473684</c:v>
                </c:pt>
                <c:pt idx="1">
                  <c:v>0.014373716632443525</c:v>
                </c:pt>
                <c:pt idx="2">
                  <c:v>0.01666666666666672</c:v>
                </c:pt>
                <c:pt idx="3">
                  <c:v>0.014830508474576265</c:v>
                </c:pt>
                <c:pt idx="4">
                  <c:v>0.03870967741935478</c:v>
                </c:pt>
                <c:pt idx="5">
                  <c:v>0.06263982102908273</c:v>
                </c:pt>
                <c:pt idx="6">
                  <c:v>0.06921241050119335</c:v>
                </c:pt>
                <c:pt idx="7">
                  <c:v>0.10769230769230781</c:v>
                </c:pt>
                <c:pt idx="8">
                  <c:v>0.22988505747126434</c:v>
                </c:pt>
                <c:pt idx="9">
                  <c:v>0.4253731343283582</c:v>
                </c:pt>
                <c:pt idx="10">
                  <c:v>0.6168831168831169</c:v>
                </c:pt>
                <c:pt idx="11">
                  <c:v>0.9322033898305084</c:v>
                </c:pt>
                <c:pt idx="12">
                  <c:v>0.5</c:v>
                </c:pt>
                <c:pt idx="13">
                  <c:v>1</c:v>
                </c:pt>
              </c:numCache>
            </c:numRef>
          </c:yVal>
          <c:smooth val="0"/>
        </c:ser>
        <c:axId val="55247104"/>
        <c:axId val="27461889"/>
      </c:scatterChart>
      <c:valAx>
        <c:axId val="55247104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1889"/>
        <c:crosses val="autoZero"/>
        <c:crossBetween val="midCat"/>
        <c:dispUnits/>
      </c:valAx>
      <c:valAx>
        <c:axId val="2746188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Mortality rate (qx)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solidFill>
      <a:srgbClr val="FFFFFF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</xdr:row>
      <xdr:rowOff>161925</xdr:rowOff>
    </xdr:from>
    <xdr:to>
      <xdr:col>15</xdr:col>
      <xdr:colOff>104775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6286500" y="323850"/>
        <a:ext cx="2962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18</xdr:row>
      <xdr:rowOff>76200</xdr:rowOff>
    </xdr:from>
    <xdr:to>
      <xdr:col>15</xdr:col>
      <xdr:colOff>114300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6296025" y="2990850"/>
        <a:ext cx="2962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J30" sqref="J30"/>
    </sheetView>
  </sheetViews>
  <sheetFormatPr defaultColWidth="9.140625" defaultRowHeight="12.75"/>
  <sheetData>
    <row r="1" ht="12.75">
      <c r="A1" t="s">
        <v>5</v>
      </c>
    </row>
    <row r="3" ht="12.75">
      <c r="A3" t="s">
        <v>0</v>
      </c>
    </row>
    <row r="4" spans="1:7" ht="12.75">
      <c r="A4" s="2" t="s">
        <v>1</v>
      </c>
      <c r="B4" s="2" t="s">
        <v>7</v>
      </c>
      <c r="C4" s="2" t="s">
        <v>8</v>
      </c>
      <c r="D4" s="2" t="s">
        <v>6</v>
      </c>
      <c r="E4" s="2" t="s">
        <v>3</v>
      </c>
      <c r="F4" s="2" t="s">
        <v>9</v>
      </c>
      <c r="G4" s="2" t="s">
        <v>4</v>
      </c>
    </row>
    <row r="5" spans="1:7" ht="12.75">
      <c r="A5">
        <v>0</v>
      </c>
      <c r="B5">
        <v>205</v>
      </c>
      <c r="C5">
        <f aca="true" t="shared" si="0" ref="C5:C20">B5-B6</f>
        <v>109.17</v>
      </c>
      <c r="D5">
        <f aca="true" t="shared" si="1" ref="D5:D20">B5/$B$5</f>
        <v>1</v>
      </c>
      <c r="E5">
        <f aca="true" t="shared" si="2" ref="E5:E20">D5-D6</f>
        <v>0.5325365853658537</v>
      </c>
      <c r="F5">
        <f aca="true" t="shared" si="3" ref="F5:F20">E5/D5</f>
        <v>0.5325365853658537</v>
      </c>
      <c r="G5">
        <f>SUM(D5:$D$20)/D5-0.5</f>
        <v>3.4701463414634146</v>
      </c>
    </row>
    <row r="6" spans="1:7" ht="12.75">
      <c r="A6">
        <f aca="true" t="shared" si="4" ref="A6:A20">A5+1</f>
        <v>1</v>
      </c>
      <c r="B6">
        <v>95.83</v>
      </c>
      <c r="C6">
        <f t="shared" si="0"/>
        <v>1.3999999999999915</v>
      </c>
      <c r="D6">
        <f t="shared" si="1"/>
        <v>0.4674634146341463</v>
      </c>
      <c r="E6">
        <f t="shared" si="2"/>
        <v>0.006829268292682877</v>
      </c>
      <c r="F6">
        <f t="shared" si="3"/>
        <v>0.014609203798392882</v>
      </c>
      <c r="G6">
        <f>SUM(D6:$D$20)/D6-0.5</f>
        <v>5.853751434832517</v>
      </c>
    </row>
    <row r="7" spans="1:7" ht="12.75">
      <c r="A7">
        <f t="shared" si="4"/>
        <v>2</v>
      </c>
      <c r="B7">
        <v>94.43</v>
      </c>
      <c r="C7">
        <f t="shared" si="0"/>
        <v>5.740000000000009</v>
      </c>
      <c r="D7">
        <f t="shared" si="1"/>
        <v>0.46063414634146344</v>
      </c>
      <c r="E7">
        <f t="shared" si="2"/>
        <v>0.028000000000000025</v>
      </c>
      <c r="F7">
        <f t="shared" si="3"/>
        <v>0.06078576723498893</v>
      </c>
      <c r="G7">
        <f>SUM(D7:$D$20)/D7-0.5</f>
        <v>4.9331250661865935</v>
      </c>
    </row>
    <row r="8" spans="1:7" ht="12.75">
      <c r="A8">
        <f t="shared" si="4"/>
        <v>3</v>
      </c>
      <c r="B8">
        <v>88.69</v>
      </c>
      <c r="C8">
        <f t="shared" si="0"/>
        <v>9.280000000000001</v>
      </c>
      <c r="D8">
        <f t="shared" si="1"/>
        <v>0.4326341463414634</v>
      </c>
      <c r="E8">
        <f t="shared" si="2"/>
        <v>0.045268292682926814</v>
      </c>
      <c r="F8">
        <f t="shared" si="3"/>
        <v>0.1046341188409065</v>
      </c>
      <c r="G8">
        <f>SUM(D8:$D$20)/D8-0.5</f>
        <v>4.220036080730635</v>
      </c>
    </row>
    <row r="9" spans="1:7" ht="12.75">
      <c r="A9">
        <f t="shared" si="4"/>
        <v>4</v>
      </c>
      <c r="B9">
        <v>79.41</v>
      </c>
      <c r="C9">
        <f t="shared" si="0"/>
        <v>11.599999999999994</v>
      </c>
      <c r="D9">
        <f t="shared" si="1"/>
        <v>0.3873658536585366</v>
      </c>
      <c r="E9">
        <f t="shared" si="2"/>
        <v>0.05658536585365853</v>
      </c>
      <c r="F9">
        <f t="shared" si="3"/>
        <v>0.146077320236746</v>
      </c>
      <c r="G9">
        <f>SUM(D9:$D$20)/D9-0.5</f>
        <v>3.654766402216346</v>
      </c>
    </row>
    <row r="10" spans="1:7" ht="12.75">
      <c r="A10">
        <f t="shared" si="4"/>
        <v>5</v>
      </c>
      <c r="B10">
        <v>67.81</v>
      </c>
      <c r="C10">
        <f t="shared" si="0"/>
        <v>12.61</v>
      </c>
      <c r="D10">
        <f t="shared" si="1"/>
        <v>0.33078048780487807</v>
      </c>
      <c r="E10">
        <f t="shared" si="2"/>
        <v>0.06151219512195122</v>
      </c>
      <c r="F10">
        <f t="shared" si="3"/>
        <v>0.18596077274738237</v>
      </c>
      <c r="G10">
        <f>SUM(D10:$D$20)/D10-0.5</f>
        <v>3.1944403480312644</v>
      </c>
    </row>
    <row r="11" spans="1:7" ht="12.75">
      <c r="A11">
        <f t="shared" si="4"/>
        <v>6</v>
      </c>
      <c r="B11">
        <v>55.2</v>
      </c>
      <c r="C11">
        <f t="shared" si="0"/>
        <v>12.350000000000001</v>
      </c>
      <c r="D11">
        <f t="shared" si="1"/>
        <v>0.26926829268292685</v>
      </c>
      <c r="E11">
        <f t="shared" si="2"/>
        <v>0.06024390243902439</v>
      </c>
      <c r="F11">
        <f t="shared" si="3"/>
        <v>0.22373188405797098</v>
      </c>
      <c r="G11">
        <f>SUM(D11:$D$20)/D11-0.5</f>
        <v>2.8099637681159417</v>
      </c>
    </row>
    <row r="12" spans="1:7" ht="12.75">
      <c r="A12">
        <f t="shared" si="4"/>
        <v>7</v>
      </c>
      <c r="B12">
        <v>42.85</v>
      </c>
      <c r="C12">
        <f t="shared" si="0"/>
        <v>11.14</v>
      </c>
      <c r="D12">
        <f t="shared" si="1"/>
        <v>0.20902439024390246</v>
      </c>
      <c r="E12">
        <f t="shared" si="2"/>
        <v>0.05434146341463417</v>
      </c>
      <c r="F12">
        <f t="shared" si="3"/>
        <v>0.2599766627771296</v>
      </c>
      <c r="G12">
        <f>SUM(D12:$D$20)/D12-0.5</f>
        <v>2.475729288214702</v>
      </c>
    </row>
    <row r="13" spans="1:7" ht="12.75">
      <c r="A13">
        <f t="shared" si="4"/>
        <v>8</v>
      </c>
      <c r="B13">
        <v>31.71</v>
      </c>
      <c r="C13">
        <f t="shared" si="0"/>
        <v>9.34</v>
      </c>
      <c r="D13">
        <f t="shared" si="1"/>
        <v>0.1546829268292683</v>
      </c>
      <c r="E13">
        <f t="shared" si="2"/>
        <v>0.045560975609756096</v>
      </c>
      <c r="F13">
        <f t="shared" si="3"/>
        <v>0.2945443077893409</v>
      </c>
      <c r="G13">
        <f>SUM(D13:$D$20)/D13-0.5</f>
        <v>2.1698202459791864</v>
      </c>
    </row>
    <row r="14" spans="1:7" ht="12.75">
      <c r="A14">
        <f t="shared" si="4"/>
        <v>9</v>
      </c>
      <c r="B14">
        <v>22.37</v>
      </c>
      <c r="C14">
        <f t="shared" si="0"/>
        <v>7.330000000000002</v>
      </c>
      <c r="D14">
        <f t="shared" si="1"/>
        <v>0.1091219512195122</v>
      </c>
      <c r="E14">
        <f t="shared" si="2"/>
        <v>0.035756097560975614</v>
      </c>
      <c r="F14">
        <f t="shared" si="3"/>
        <v>0.3276709879302638</v>
      </c>
      <c r="G14">
        <f>SUM(D14:$D$20)/D14-0.5</f>
        <v>1.867009387572642</v>
      </c>
    </row>
    <row r="15" spans="1:7" ht="12.75">
      <c r="A15">
        <f t="shared" si="4"/>
        <v>10</v>
      </c>
      <c r="B15">
        <v>15.04</v>
      </c>
      <c r="C15">
        <f t="shared" si="0"/>
        <v>5.399999999999999</v>
      </c>
      <c r="D15">
        <f t="shared" si="1"/>
        <v>0.07336585365853658</v>
      </c>
      <c r="E15">
        <f t="shared" si="2"/>
        <v>0.026341463414634142</v>
      </c>
      <c r="F15">
        <f t="shared" si="3"/>
        <v>0.3590425531914893</v>
      </c>
      <c r="G15">
        <f>SUM(D15:$D$20)/D15-0.5</f>
        <v>1.5332446808510638</v>
      </c>
    </row>
    <row r="16" spans="1:7" ht="12.75">
      <c r="A16">
        <f t="shared" si="4"/>
        <v>11</v>
      </c>
      <c r="B16">
        <v>9.64</v>
      </c>
      <c r="C16">
        <f t="shared" si="0"/>
        <v>3.74</v>
      </c>
      <c r="D16">
        <f t="shared" si="1"/>
        <v>0.04702439024390244</v>
      </c>
      <c r="E16">
        <f t="shared" si="2"/>
        <v>0.01824390243902439</v>
      </c>
      <c r="F16">
        <f t="shared" si="3"/>
        <v>0.38796680497925307</v>
      </c>
      <c r="G16">
        <f>SUM(D16:$D$20)/D16-0.5</f>
        <v>1.112033195020747</v>
      </c>
    </row>
    <row r="17" spans="1:7" ht="12.75">
      <c r="A17">
        <f t="shared" si="4"/>
        <v>12</v>
      </c>
      <c r="B17">
        <v>5.9</v>
      </c>
      <c r="C17">
        <f t="shared" si="0"/>
        <v>5.9</v>
      </c>
      <c r="D17">
        <f t="shared" si="1"/>
        <v>0.02878048780487805</v>
      </c>
      <c r="E17">
        <f t="shared" si="2"/>
        <v>0.02878048780487805</v>
      </c>
      <c r="F17">
        <f t="shared" si="3"/>
        <v>1</v>
      </c>
      <c r="G17">
        <f>SUM(D17:$D$20)/D17-0.5</f>
        <v>0.5</v>
      </c>
    </row>
    <row r="18" spans="1:5" ht="12.75">
      <c r="A18">
        <f t="shared" si="4"/>
        <v>13</v>
      </c>
      <c r="B18">
        <v>0</v>
      </c>
      <c r="C18">
        <f t="shared" si="0"/>
        <v>0</v>
      </c>
      <c r="D18">
        <f t="shared" si="1"/>
        <v>0</v>
      </c>
      <c r="E18">
        <f t="shared" si="2"/>
        <v>0</v>
      </c>
    </row>
    <row r="19" spans="1:5" ht="12.75">
      <c r="A19">
        <f t="shared" si="4"/>
        <v>14</v>
      </c>
      <c r="B19">
        <v>0</v>
      </c>
      <c r="C19">
        <f t="shared" si="0"/>
        <v>0</v>
      </c>
      <c r="D19">
        <f t="shared" si="1"/>
        <v>0</v>
      </c>
      <c r="E19">
        <f t="shared" si="2"/>
        <v>0</v>
      </c>
    </row>
    <row r="20" spans="1:9" ht="12.75">
      <c r="A20">
        <f t="shared" si="4"/>
        <v>15</v>
      </c>
      <c r="B20">
        <v>0</v>
      </c>
      <c r="C20">
        <f t="shared" si="0"/>
        <v>0</v>
      </c>
      <c r="D20">
        <f t="shared" si="1"/>
        <v>0</v>
      </c>
      <c r="E20">
        <f t="shared" si="2"/>
        <v>0</v>
      </c>
      <c r="I20" s="1"/>
    </row>
    <row r="21" ht="12.75">
      <c r="C21">
        <f>SUM(C5:C20)</f>
        <v>205.00000000000006</v>
      </c>
    </row>
    <row r="28" ht="12.75">
      <c r="A28" t="s">
        <v>2</v>
      </c>
    </row>
    <row r="29" spans="1:7" ht="12.75">
      <c r="A29" s="2" t="s">
        <v>1</v>
      </c>
      <c r="B29" s="2" t="s">
        <v>7</v>
      </c>
      <c r="C29" s="2" t="s">
        <v>8</v>
      </c>
      <c r="D29" s="2" t="s">
        <v>6</v>
      </c>
      <c r="E29" s="2" t="s">
        <v>3</v>
      </c>
      <c r="F29" s="2" t="s">
        <v>9</v>
      </c>
      <c r="G29" s="2" t="s">
        <v>4</v>
      </c>
    </row>
    <row r="30" spans="1:7" ht="12.75">
      <c r="A30">
        <v>0</v>
      </c>
      <c r="B30">
        <f>C46</f>
        <v>608</v>
      </c>
      <c r="C30">
        <v>121</v>
      </c>
      <c r="D30">
        <f aca="true" t="shared" si="5" ref="D30:D45">B30/$B$30</f>
        <v>1</v>
      </c>
      <c r="E30">
        <f aca="true" t="shared" si="6" ref="E30:E45">D30-D31</f>
        <v>0.19901315789473684</v>
      </c>
      <c r="F30">
        <f aca="true" t="shared" si="7" ref="F30:F45">E30/D30</f>
        <v>0.19901315789473684</v>
      </c>
      <c r="G30">
        <f>SUM(D30:$D$45)/D30-0.5</f>
        <v>7.070723684210527</v>
      </c>
    </row>
    <row r="31" spans="1:7" ht="12.75">
      <c r="A31">
        <f aca="true" t="shared" si="8" ref="A31:A45">A30+1</f>
        <v>1</v>
      </c>
      <c r="B31">
        <f aca="true" t="shared" si="9" ref="B31:B45">B30-C30</f>
        <v>487</v>
      </c>
      <c r="C31">
        <v>7</v>
      </c>
      <c r="D31">
        <f t="shared" si="5"/>
        <v>0.8009868421052632</v>
      </c>
      <c r="E31">
        <f t="shared" si="6"/>
        <v>0.011513157894736836</v>
      </c>
      <c r="F31">
        <f t="shared" si="7"/>
        <v>0.014373716632443525</v>
      </c>
      <c r="G31">
        <f>SUM(D31:$D$45)/D31-0.5</f>
        <v>7.70328542094456</v>
      </c>
    </row>
    <row r="32" spans="1:7" ht="12.75">
      <c r="A32">
        <f t="shared" si="8"/>
        <v>2</v>
      </c>
      <c r="B32">
        <f t="shared" si="9"/>
        <v>480</v>
      </c>
      <c r="C32">
        <v>8</v>
      </c>
      <c r="D32">
        <f t="shared" si="5"/>
        <v>0.7894736842105263</v>
      </c>
      <c r="E32">
        <f t="shared" si="6"/>
        <v>0.013157894736842146</v>
      </c>
      <c r="F32">
        <f t="shared" si="7"/>
        <v>0.01666666666666672</v>
      </c>
      <c r="G32">
        <f>SUM(D32:$D$45)/D32-0.5</f>
        <v>6.808333333333334</v>
      </c>
    </row>
    <row r="33" spans="1:7" ht="12.75">
      <c r="A33">
        <f t="shared" si="8"/>
        <v>3</v>
      </c>
      <c r="B33">
        <f t="shared" si="9"/>
        <v>472</v>
      </c>
      <c r="C33">
        <v>7</v>
      </c>
      <c r="D33">
        <f t="shared" si="5"/>
        <v>0.7763157894736842</v>
      </c>
      <c r="E33">
        <f t="shared" si="6"/>
        <v>0.011513157894736836</v>
      </c>
      <c r="F33">
        <f t="shared" si="7"/>
        <v>0.014830508474576265</v>
      </c>
      <c r="G33">
        <f>SUM(D33:$D$45)/D33-0.5</f>
        <v>5.915254237288136</v>
      </c>
    </row>
    <row r="34" spans="1:7" ht="12.75">
      <c r="A34">
        <f t="shared" si="8"/>
        <v>4</v>
      </c>
      <c r="B34">
        <f t="shared" si="9"/>
        <v>465</v>
      </c>
      <c r="C34">
        <v>18</v>
      </c>
      <c r="D34">
        <f t="shared" si="5"/>
        <v>0.7648026315789473</v>
      </c>
      <c r="E34">
        <f t="shared" si="6"/>
        <v>0.02960526315789469</v>
      </c>
      <c r="F34">
        <f t="shared" si="7"/>
        <v>0.03870967741935478</v>
      </c>
      <c r="G34">
        <f>SUM(D34:$D$45)/D34-0.5</f>
        <v>4.996774193548388</v>
      </c>
    </row>
    <row r="35" spans="1:7" ht="12.75">
      <c r="A35">
        <f t="shared" si="8"/>
        <v>5</v>
      </c>
      <c r="B35">
        <f t="shared" si="9"/>
        <v>447</v>
      </c>
      <c r="C35">
        <v>28</v>
      </c>
      <c r="D35">
        <f t="shared" si="5"/>
        <v>0.7351973684210527</v>
      </c>
      <c r="E35">
        <f t="shared" si="6"/>
        <v>0.046052631578947345</v>
      </c>
      <c r="F35">
        <f t="shared" si="7"/>
        <v>0.06263982102908273</v>
      </c>
      <c r="G35">
        <f>SUM(D35:$D$45)/D35-0.5</f>
        <v>4.177852348993289</v>
      </c>
    </row>
    <row r="36" spans="1:7" ht="12.75">
      <c r="A36">
        <f t="shared" si="8"/>
        <v>6</v>
      </c>
      <c r="B36">
        <f t="shared" si="9"/>
        <v>419</v>
      </c>
      <c r="C36">
        <v>29</v>
      </c>
      <c r="D36">
        <f t="shared" si="5"/>
        <v>0.6891447368421053</v>
      </c>
      <c r="E36">
        <f t="shared" si="6"/>
        <v>0.047697368421052655</v>
      </c>
      <c r="F36">
        <f t="shared" si="7"/>
        <v>0.06921241050119335</v>
      </c>
      <c r="G36">
        <f>SUM(D36:$D$45)/D36-0.5</f>
        <v>3.4236276849642007</v>
      </c>
    </row>
    <row r="37" spans="1:7" ht="12.75">
      <c r="A37">
        <f t="shared" si="8"/>
        <v>7</v>
      </c>
      <c r="B37">
        <f t="shared" si="9"/>
        <v>390</v>
      </c>
      <c r="C37">
        <v>42</v>
      </c>
      <c r="D37">
        <f t="shared" si="5"/>
        <v>0.6414473684210527</v>
      </c>
      <c r="E37">
        <f t="shared" si="6"/>
        <v>0.06907894736842113</v>
      </c>
      <c r="F37">
        <f t="shared" si="7"/>
        <v>0.10769230769230781</v>
      </c>
      <c r="G37">
        <f>SUM(D37:$D$45)/D37-0.5</f>
        <v>2.6410256410256414</v>
      </c>
    </row>
    <row r="38" spans="1:7" ht="12.75">
      <c r="A38">
        <f t="shared" si="8"/>
        <v>8</v>
      </c>
      <c r="B38">
        <f t="shared" si="9"/>
        <v>348</v>
      </c>
      <c r="C38">
        <v>80</v>
      </c>
      <c r="D38">
        <f t="shared" si="5"/>
        <v>0.5723684210526315</v>
      </c>
      <c r="E38">
        <f t="shared" si="6"/>
        <v>0.13157894736842102</v>
      </c>
      <c r="F38">
        <f t="shared" si="7"/>
        <v>0.22988505747126434</v>
      </c>
      <c r="G38">
        <f>SUM(D38:$D$45)/D38-0.5</f>
        <v>1.8994252873563222</v>
      </c>
    </row>
    <row r="39" spans="1:7" ht="12.75">
      <c r="A39">
        <f t="shared" si="8"/>
        <v>9</v>
      </c>
      <c r="B39">
        <f t="shared" si="9"/>
        <v>268</v>
      </c>
      <c r="C39">
        <v>114</v>
      </c>
      <c r="D39">
        <f t="shared" si="5"/>
        <v>0.4407894736842105</v>
      </c>
      <c r="E39">
        <f t="shared" si="6"/>
        <v>0.1875</v>
      </c>
      <c r="F39">
        <f t="shared" si="7"/>
        <v>0.4253731343283582</v>
      </c>
      <c r="G39">
        <f>SUM(D39:$D$45)/D39-0.5</f>
        <v>1.3171641791044775</v>
      </c>
    </row>
    <row r="40" spans="1:7" ht="12.75">
      <c r="A40">
        <f t="shared" si="8"/>
        <v>10</v>
      </c>
      <c r="B40">
        <f t="shared" si="9"/>
        <v>154</v>
      </c>
      <c r="C40">
        <v>95</v>
      </c>
      <c r="D40">
        <f t="shared" si="5"/>
        <v>0.2532894736842105</v>
      </c>
      <c r="E40">
        <f t="shared" si="6"/>
        <v>0.15625</v>
      </c>
      <c r="F40">
        <f t="shared" si="7"/>
        <v>0.6168831168831169</v>
      </c>
      <c r="G40">
        <f>SUM(D40:$D$45)/D40-0.5</f>
        <v>0.922077922077922</v>
      </c>
    </row>
    <row r="41" spans="1:7" ht="12.75">
      <c r="A41">
        <f t="shared" si="8"/>
        <v>11</v>
      </c>
      <c r="B41">
        <f t="shared" si="9"/>
        <v>59</v>
      </c>
      <c r="C41">
        <v>55</v>
      </c>
      <c r="D41">
        <f t="shared" si="5"/>
        <v>0.09703947368421052</v>
      </c>
      <c r="E41">
        <f t="shared" si="6"/>
        <v>0.09046052631578946</v>
      </c>
      <c r="F41">
        <f t="shared" si="7"/>
        <v>0.9322033898305084</v>
      </c>
      <c r="G41">
        <f>SUM(D41:$D$45)/D41-0.5</f>
        <v>0.6016949152542372</v>
      </c>
    </row>
    <row r="42" spans="1:7" ht="12.75">
      <c r="A42">
        <f t="shared" si="8"/>
        <v>12</v>
      </c>
      <c r="B42">
        <f t="shared" si="9"/>
        <v>4</v>
      </c>
      <c r="C42">
        <v>2</v>
      </c>
      <c r="D42">
        <f t="shared" si="5"/>
        <v>0.006578947368421052</v>
      </c>
      <c r="E42">
        <f t="shared" si="6"/>
        <v>0.003289473684210526</v>
      </c>
      <c r="F42">
        <f t="shared" si="7"/>
        <v>0.5</v>
      </c>
      <c r="G42">
        <f>SUM(D42:$D$45)/D42-0.5</f>
        <v>1</v>
      </c>
    </row>
    <row r="43" spans="1:7" ht="12.75">
      <c r="A43">
        <f t="shared" si="8"/>
        <v>13</v>
      </c>
      <c r="B43">
        <f t="shared" si="9"/>
        <v>2</v>
      </c>
      <c r="C43">
        <v>2</v>
      </c>
      <c r="D43">
        <f t="shared" si="5"/>
        <v>0.003289473684210526</v>
      </c>
      <c r="E43">
        <f t="shared" si="6"/>
        <v>0.003289473684210526</v>
      </c>
      <c r="F43">
        <f t="shared" si="7"/>
        <v>1</v>
      </c>
      <c r="G43">
        <f>SUM(D43:$D$45)/D43-0.5</f>
        <v>0.5</v>
      </c>
    </row>
    <row r="44" spans="1:5" ht="12.75">
      <c r="A44">
        <f t="shared" si="8"/>
        <v>14</v>
      </c>
      <c r="B44">
        <f t="shared" si="9"/>
        <v>0</v>
      </c>
      <c r="C44">
        <f>B44-B45</f>
        <v>0</v>
      </c>
      <c r="D44">
        <f t="shared" si="5"/>
        <v>0</v>
      </c>
      <c r="E44">
        <f t="shared" si="6"/>
        <v>0</v>
      </c>
    </row>
    <row r="45" spans="1:5" ht="12.75">
      <c r="A45">
        <f t="shared" si="8"/>
        <v>15</v>
      </c>
      <c r="B45">
        <f t="shared" si="9"/>
        <v>0</v>
      </c>
      <c r="C45">
        <f>B45-B46</f>
        <v>0</v>
      </c>
      <c r="D45">
        <f t="shared" si="5"/>
        <v>0</v>
      </c>
      <c r="E45">
        <f t="shared" si="6"/>
        <v>0</v>
      </c>
    </row>
    <row r="46" ht="12.75">
      <c r="C46">
        <f>SUM(C30:C45)</f>
        <v>608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brn937</cp:lastModifiedBy>
  <dcterms:modified xsi:type="dcterms:W3CDTF">2003-09-23T03:45:37Z</dcterms:modified>
  <cp:category/>
  <cp:version/>
  <cp:contentType/>
  <cp:contentStatus/>
</cp:coreProperties>
</file>